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3\"/>
    </mc:Choice>
  </mc:AlternateContent>
  <bookViews>
    <workbookView xWindow="480" yWindow="132" windowWidth="8412" windowHeight="3696"/>
  </bookViews>
  <sheets>
    <sheet name="Model" sheetId="1" r:id="rId1"/>
  </sheets>
  <definedNames>
    <definedName name="unit">Model!$B$4</definedName>
  </definedNames>
  <calcPr calcId="152511" calcMode="autoNoTable"/>
</workbook>
</file>

<file path=xl/calcChain.xml><?xml version="1.0" encoding="utf-8"?>
<calcChain xmlns="http://schemas.openxmlformats.org/spreadsheetml/2006/main">
  <c r="B5" i="1" l="1"/>
  <c r="B12" i="1" s="1"/>
  <c r="B11" i="1"/>
  <c r="B10" i="1"/>
  <c r="E10" i="1"/>
  <c r="H10" i="1"/>
  <c r="C6" i="1"/>
  <c r="C5" i="1"/>
  <c r="C11" i="1"/>
  <c r="C10" i="1"/>
  <c r="C18" i="1"/>
  <c r="C17" i="1"/>
  <c r="F33" i="1" l="1"/>
  <c r="F35" i="1"/>
  <c r="F26" i="1"/>
  <c r="F28" i="1"/>
  <c r="F30" i="1"/>
  <c r="F12" i="1"/>
  <c r="F14" i="1"/>
  <c r="F16" i="1"/>
  <c r="F18" i="1"/>
  <c r="F20" i="1"/>
  <c r="F22" i="1"/>
  <c r="F24" i="1"/>
  <c r="I11" i="1"/>
  <c r="B19" i="1"/>
  <c r="F32" i="1"/>
  <c r="F34" i="1"/>
  <c r="F36" i="1"/>
  <c r="F27" i="1"/>
  <c r="F29" i="1"/>
  <c r="F31" i="1"/>
  <c r="F13" i="1"/>
  <c r="F15" i="1"/>
  <c r="F17" i="1"/>
  <c r="F19" i="1"/>
  <c r="F21" i="1"/>
  <c r="F23" i="1"/>
  <c r="F25" i="1"/>
  <c r="F11" i="1"/>
  <c r="B16" i="1"/>
  <c r="B18" i="1" s="1"/>
  <c r="B15" i="1"/>
  <c r="B17" i="1" s="1"/>
</calcChain>
</file>

<file path=xl/sharedStrings.xml><?xml version="1.0" encoding="utf-8"?>
<sst xmlns="http://schemas.openxmlformats.org/spreadsheetml/2006/main" count="23" uniqueCount="22">
  <si>
    <t>Inputs</t>
  </si>
  <si>
    <t>Unit of time</t>
  </si>
  <si>
    <t>minute</t>
  </si>
  <si>
    <t>Arrival rate</t>
  </si>
  <si>
    <t>Service rate</t>
  </si>
  <si>
    <t>Outputs</t>
  </si>
  <si>
    <t>Direct outputs from inputs</t>
  </si>
  <si>
    <t>Distribution of number in system</t>
  </si>
  <si>
    <t>Distribution of time in queue</t>
  </si>
  <si>
    <t>Mean time between arrivals</t>
  </si>
  <si>
    <t>P(n in system)</t>
  </si>
  <si>
    <t>P(wait &gt; t)</t>
  </si>
  <si>
    <t>Mean time per service</t>
  </si>
  <si>
    <t>Traffic intensity</t>
  </si>
  <si>
    <t>Summary measures</t>
  </si>
  <si>
    <t>Expected number in system</t>
  </si>
  <si>
    <t>customers</t>
  </si>
  <si>
    <t>Expected number in queue</t>
  </si>
  <si>
    <t>Expected time in system</t>
  </si>
  <si>
    <t>Expected time in queue</t>
  </si>
  <si>
    <t>Percentage who don't wait in queue</t>
  </si>
  <si>
    <t>M/M/1 queue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</si>
</sst>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%"/>
  </numFmts>
  <fonts count="4" x14ac:knownFonts="1">
    <font>
      <sz val="11"/>
      <name val="Calibri"/>
      <family val="2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0" xfId="0" applyFont="1"/>
    <xf numFmtId="0" fontId="3" fillId="2" borderId="0" xfId="0" applyFont="1" applyFill="1" applyBorder="1" applyAlignment="1">
      <alignment horizontal="right"/>
    </xf>
    <xf numFmtId="12" fontId="3" fillId="2" borderId="0" xfId="0" applyNumberFormat="1" applyFont="1" applyFill="1" applyBorder="1"/>
    <xf numFmtId="0" fontId="3" fillId="0" borderId="0" xfId="0" applyFont="1" applyAlignment="1">
      <alignment horizontal="right"/>
    </xf>
    <xf numFmtId="164" fontId="3" fillId="2" borderId="0" xfId="0" applyNumberFormat="1" applyFont="1" applyFill="1" applyBorder="1"/>
    <xf numFmtId="164" fontId="3" fillId="0" borderId="0" xfId="0" applyNumberFormat="1" applyFont="1"/>
    <xf numFmtId="0" fontId="3" fillId="0" borderId="0" xfId="0" quotePrefix="1" applyFont="1" applyAlignment="1">
      <alignment horizontal="left"/>
    </xf>
    <xf numFmtId="165" fontId="3" fillId="0" borderId="0" xfId="1" applyNumberFormat="1" applyFont="1"/>
  </cellXfs>
  <cellStyles count="2">
    <cellStyle name="Normal" xfId="0" builtinId="0" customBuiltin="1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Distibution of number in system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Model!$E$11:$E$36</c:f>
              <c:numCache>
                <c:formatCode>General</c:formatCode>
                <c:ptCount val="2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</c:numCache>
            </c:numRef>
          </c:cat>
          <c:val>
            <c:numRef>
              <c:f>Model!$F$11:$F$36</c:f>
              <c:numCache>
                <c:formatCode>0.000</c:formatCode>
                <c:ptCount val="26"/>
                <c:pt idx="0">
                  <c:v>0.16666666666666663</c:v>
                </c:pt>
                <c:pt idx="1">
                  <c:v>0.13888888888888887</c:v>
                </c:pt>
                <c:pt idx="2">
                  <c:v>0.11574074074074073</c:v>
                </c:pt>
                <c:pt idx="3">
                  <c:v>9.6450617283950615E-2</c:v>
                </c:pt>
                <c:pt idx="4">
                  <c:v>8.0375514403292186E-2</c:v>
                </c:pt>
                <c:pt idx="5">
                  <c:v>6.6979595336076822E-2</c:v>
                </c:pt>
                <c:pt idx="6">
                  <c:v>5.5816329446730692E-2</c:v>
                </c:pt>
                <c:pt idx="7">
                  <c:v>4.6513607872275577E-2</c:v>
                </c:pt>
                <c:pt idx="8">
                  <c:v>3.8761339893562986E-2</c:v>
                </c:pt>
                <c:pt idx="9">
                  <c:v>3.2301116577969163E-2</c:v>
                </c:pt>
                <c:pt idx="10">
                  <c:v>2.6917597148307635E-2</c:v>
                </c:pt>
                <c:pt idx="11">
                  <c:v>2.243133095692303E-2</c:v>
                </c:pt>
                <c:pt idx="12">
                  <c:v>1.8692775797435859E-2</c:v>
                </c:pt>
                <c:pt idx="13">
                  <c:v>1.5577313164529883E-2</c:v>
                </c:pt>
                <c:pt idx="14">
                  <c:v>1.2981094303774907E-2</c:v>
                </c:pt>
                <c:pt idx="15">
                  <c:v>1.0817578586479089E-2</c:v>
                </c:pt>
                <c:pt idx="16">
                  <c:v>9.0146488220659085E-3</c:v>
                </c:pt>
                <c:pt idx="17">
                  <c:v>7.5122073517215901E-3</c:v>
                </c:pt>
                <c:pt idx="18">
                  <c:v>6.2601727931013255E-3</c:v>
                </c:pt>
                <c:pt idx="19">
                  <c:v>5.2168106609177716E-3</c:v>
                </c:pt>
                <c:pt idx="20">
                  <c:v>4.347342217431477E-3</c:v>
                </c:pt>
                <c:pt idx="21">
                  <c:v>3.622785181192897E-3</c:v>
                </c:pt>
                <c:pt idx="22">
                  <c:v>3.0189876509940814E-3</c:v>
                </c:pt>
                <c:pt idx="23">
                  <c:v>2.5158230424950682E-3</c:v>
                </c:pt>
                <c:pt idx="24">
                  <c:v>2.0965192020792238E-3</c:v>
                </c:pt>
                <c:pt idx="25">
                  <c:v>1.7470993350660199E-3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1365968"/>
        <c:axId val="451374592"/>
      </c:barChart>
      <c:catAx>
        <c:axId val="451365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1374592"/>
        <c:crosses val="autoZero"/>
        <c:auto val="1"/>
        <c:lblAlgn val="ctr"/>
        <c:lblOffset val="100"/>
        <c:noMultiLvlLbl val="0"/>
      </c:catAx>
      <c:valAx>
        <c:axId val="451374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1365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7620</xdr:colOff>
      <xdr:row>12</xdr:row>
      <xdr:rowOff>175260</xdr:rowOff>
    </xdr:from>
    <xdr:to>
      <xdr:col>13</xdr:col>
      <xdr:colOff>220980</xdr:colOff>
      <xdr:row>27</xdr:row>
      <xdr:rowOff>175260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36"/>
  <sheetViews>
    <sheetView tabSelected="1" workbookViewId="0"/>
  </sheetViews>
  <sheetFormatPr defaultColWidth="9.109375" defaultRowHeight="14.4" x14ac:dyDescent="0.3"/>
  <cols>
    <col min="1" max="1" width="33.5546875" style="2" customWidth="1"/>
    <col min="2" max="2" width="9.109375" style="2"/>
    <col min="3" max="3" width="16.88671875" style="2" customWidth="1"/>
    <col min="4" max="4" width="5.33203125" style="2" customWidth="1"/>
    <col min="5" max="5" width="14.6640625" style="2" customWidth="1"/>
    <col min="6" max="6" width="15.88671875" style="2" customWidth="1"/>
    <col min="7" max="7" width="5" style="2" customWidth="1"/>
    <col min="8" max="8" width="14.6640625" style="2" customWidth="1"/>
    <col min="9" max="9" width="12.44140625" style="2" customWidth="1"/>
    <col min="10" max="16384" width="9.109375" style="2"/>
  </cols>
  <sheetData>
    <row r="1" spans="1:9" x14ac:dyDescent="0.3">
      <c r="A1" s="1" t="s">
        <v>21</v>
      </c>
    </row>
    <row r="3" spans="1:9" x14ac:dyDescent="0.3">
      <c r="A3" s="3" t="s">
        <v>0</v>
      </c>
    </row>
    <row r="4" spans="1:9" x14ac:dyDescent="0.3">
      <c r="A4" s="2" t="s">
        <v>1</v>
      </c>
      <c r="B4" s="4" t="s">
        <v>2</v>
      </c>
    </row>
    <row r="5" spans="1:9" x14ac:dyDescent="0.3">
      <c r="A5" s="2" t="s">
        <v>3</v>
      </c>
      <c r="B5" s="5">
        <f>5/6</f>
        <v>0.83333333333333337</v>
      </c>
      <c r="C5" s="6" t="str">
        <f>"customers/"&amp;unit</f>
        <v>customers/minute</v>
      </c>
      <c r="D5" s="6"/>
    </row>
    <row r="6" spans="1:9" x14ac:dyDescent="0.3">
      <c r="A6" s="2" t="s">
        <v>4</v>
      </c>
      <c r="B6" s="7">
        <v>1</v>
      </c>
      <c r="C6" s="6" t="str">
        <f>"customers/"&amp;unit</f>
        <v>customers/minute</v>
      </c>
      <c r="D6" s="6"/>
    </row>
    <row r="8" spans="1:9" x14ac:dyDescent="0.3">
      <c r="A8" s="3" t="s">
        <v>5</v>
      </c>
    </row>
    <row r="9" spans="1:9" x14ac:dyDescent="0.3">
      <c r="A9" s="3" t="s">
        <v>6</v>
      </c>
      <c r="E9" s="3" t="s">
        <v>7</v>
      </c>
      <c r="H9" s="3" t="s">
        <v>8</v>
      </c>
    </row>
    <row r="10" spans="1:9" x14ac:dyDescent="0.3">
      <c r="A10" s="2" t="s">
        <v>9</v>
      </c>
      <c r="B10" s="8">
        <f>1/B5</f>
        <v>1.2</v>
      </c>
      <c r="C10" s="6" t="str">
        <f>unit&amp;"s"</f>
        <v>minutes</v>
      </c>
      <c r="D10" s="6"/>
      <c r="E10" s="6" t="str">
        <f>"n (customers)"</f>
        <v>n (customers)</v>
      </c>
      <c r="F10" s="6" t="s">
        <v>10</v>
      </c>
      <c r="H10" s="6" t="str">
        <f>"t (in "&amp;unit&amp;"s)"</f>
        <v>t (in minutes)</v>
      </c>
      <c r="I10" s="6" t="s">
        <v>11</v>
      </c>
    </row>
    <row r="11" spans="1:9" x14ac:dyDescent="0.3">
      <c r="A11" s="2" t="s">
        <v>12</v>
      </c>
      <c r="B11" s="8">
        <f>1/B6</f>
        <v>1</v>
      </c>
      <c r="C11" s="6" t="str">
        <f>unit&amp;"s"</f>
        <v>minutes</v>
      </c>
      <c r="D11" s="6"/>
      <c r="E11" s="2">
        <v>0</v>
      </c>
      <c r="F11" s="8">
        <f>(1-$B$12)*$B$12^E11</f>
        <v>0.16666666666666663</v>
      </c>
      <c r="H11" s="8">
        <v>16.866855508643464</v>
      </c>
      <c r="I11" s="8">
        <f>$B$12*EXP(-$B$6*(1-$B$12)*H11)</f>
        <v>5.0113535307164392E-2</v>
      </c>
    </row>
    <row r="12" spans="1:9" x14ac:dyDescent="0.3">
      <c r="A12" s="2" t="s">
        <v>13</v>
      </c>
      <c r="B12" s="8">
        <f>B5/B6</f>
        <v>0.83333333333333337</v>
      </c>
      <c r="D12" s="6"/>
      <c r="E12" s="2">
        <v>1</v>
      </c>
      <c r="F12" s="8">
        <f t="shared" ref="F12:F27" si="0">(1-$B$12)*$B$12^E12</f>
        <v>0.13888888888888887</v>
      </c>
    </row>
    <row r="13" spans="1:9" x14ac:dyDescent="0.3">
      <c r="E13" s="2">
        <v>2</v>
      </c>
      <c r="F13" s="8">
        <f t="shared" si="0"/>
        <v>0.11574074074074073</v>
      </c>
    </row>
    <row r="14" spans="1:9" x14ac:dyDescent="0.3">
      <c r="A14" s="3" t="s">
        <v>14</v>
      </c>
      <c r="B14" s="8"/>
      <c r="E14" s="2">
        <v>3</v>
      </c>
      <c r="F14" s="8">
        <f t="shared" si="0"/>
        <v>9.6450617283950615E-2</v>
      </c>
    </row>
    <row r="15" spans="1:9" x14ac:dyDescent="0.3">
      <c r="A15" s="2" t="s">
        <v>15</v>
      </c>
      <c r="B15" s="8">
        <f>B12/(1-B12)</f>
        <v>5.0000000000000018</v>
      </c>
      <c r="C15" s="6" t="s">
        <v>16</v>
      </c>
      <c r="D15" s="6"/>
      <c r="E15" s="2">
        <v>4</v>
      </c>
      <c r="F15" s="8">
        <f t="shared" si="0"/>
        <v>8.0375514403292186E-2</v>
      </c>
    </row>
    <row r="16" spans="1:9" x14ac:dyDescent="0.3">
      <c r="A16" s="2" t="s">
        <v>17</v>
      </c>
      <c r="B16" s="8">
        <f>B12^2/(1-B12)</f>
        <v>4.1666666666666679</v>
      </c>
      <c r="C16" s="6" t="s">
        <v>16</v>
      </c>
      <c r="D16" s="6"/>
      <c r="E16" s="2">
        <v>5</v>
      </c>
      <c r="F16" s="8">
        <f t="shared" si="0"/>
        <v>6.6979595336076822E-2</v>
      </c>
    </row>
    <row r="17" spans="1:6" x14ac:dyDescent="0.3">
      <c r="A17" s="2" t="s">
        <v>18</v>
      </c>
      <c r="B17" s="8">
        <f>B15/B5</f>
        <v>6.0000000000000018</v>
      </c>
      <c r="C17" s="6" t="str">
        <f>unit&amp;"s"</f>
        <v>minutes</v>
      </c>
      <c r="D17" s="6"/>
      <c r="E17" s="2">
        <v>6</v>
      </c>
      <c r="F17" s="8">
        <f t="shared" si="0"/>
        <v>5.5816329446730692E-2</v>
      </c>
    </row>
    <row r="18" spans="1:6" x14ac:dyDescent="0.3">
      <c r="A18" s="2" t="s">
        <v>19</v>
      </c>
      <c r="B18" s="8">
        <f>B16/B5</f>
        <v>5.0000000000000009</v>
      </c>
      <c r="C18" s="6" t="str">
        <f>unit&amp;"s"</f>
        <v>minutes</v>
      </c>
      <c r="D18" s="6"/>
      <c r="E18" s="2">
        <v>7</v>
      </c>
      <c r="F18" s="8">
        <f t="shared" si="0"/>
        <v>4.6513607872275577E-2</v>
      </c>
    </row>
    <row r="19" spans="1:6" x14ac:dyDescent="0.3">
      <c r="A19" s="9" t="s">
        <v>20</v>
      </c>
      <c r="B19" s="10">
        <f>1-B12</f>
        <v>0.16666666666666663</v>
      </c>
      <c r="C19" s="6"/>
      <c r="D19" s="6"/>
      <c r="E19" s="2">
        <v>8</v>
      </c>
      <c r="F19" s="8">
        <f t="shared" si="0"/>
        <v>3.8761339893562986E-2</v>
      </c>
    </row>
    <row r="20" spans="1:6" x14ac:dyDescent="0.3">
      <c r="E20" s="2">
        <v>9</v>
      </c>
      <c r="F20" s="8">
        <f t="shared" si="0"/>
        <v>3.2301116577969163E-2</v>
      </c>
    </row>
    <row r="21" spans="1:6" x14ac:dyDescent="0.3">
      <c r="E21" s="2">
        <v>10</v>
      </c>
      <c r="F21" s="8">
        <f t="shared" si="0"/>
        <v>2.6917597148307635E-2</v>
      </c>
    </row>
    <row r="22" spans="1:6" x14ac:dyDescent="0.3">
      <c r="E22" s="2">
        <v>11</v>
      </c>
      <c r="F22" s="8">
        <f t="shared" si="0"/>
        <v>2.243133095692303E-2</v>
      </c>
    </row>
    <row r="23" spans="1:6" x14ac:dyDescent="0.3">
      <c r="E23" s="2">
        <v>12</v>
      </c>
      <c r="F23" s="8">
        <f t="shared" si="0"/>
        <v>1.8692775797435859E-2</v>
      </c>
    </row>
    <row r="24" spans="1:6" x14ac:dyDescent="0.3">
      <c r="E24" s="2">
        <v>13</v>
      </c>
      <c r="F24" s="8">
        <f t="shared" si="0"/>
        <v>1.5577313164529883E-2</v>
      </c>
    </row>
    <row r="25" spans="1:6" x14ac:dyDescent="0.3">
      <c r="E25" s="2">
        <v>14</v>
      </c>
      <c r="F25" s="8">
        <f t="shared" si="0"/>
        <v>1.2981094303774907E-2</v>
      </c>
    </row>
    <row r="26" spans="1:6" x14ac:dyDescent="0.3">
      <c r="E26" s="2">
        <v>15</v>
      </c>
      <c r="F26" s="8">
        <f t="shared" si="0"/>
        <v>1.0817578586479089E-2</v>
      </c>
    </row>
    <row r="27" spans="1:6" x14ac:dyDescent="0.3">
      <c r="E27" s="2">
        <v>16</v>
      </c>
      <c r="F27" s="8">
        <f t="shared" si="0"/>
        <v>9.0146488220659085E-3</v>
      </c>
    </row>
    <row r="28" spans="1:6" x14ac:dyDescent="0.3">
      <c r="E28" s="2">
        <v>17</v>
      </c>
      <c r="F28" s="8">
        <f t="shared" ref="F28:F36" si="1">(1-$B$12)*$B$12^E28</f>
        <v>7.5122073517215901E-3</v>
      </c>
    </row>
    <row r="29" spans="1:6" x14ac:dyDescent="0.3">
      <c r="E29" s="2">
        <v>18</v>
      </c>
      <c r="F29" s="8">
        <f t="shared" si="1"/>
        <v>6.2601727931013255E-3</v>
      </c>
    </row>
    <row r="30" spans="1:6" x14ac:dyDescent="0.3">
      <c r="E30" s="2">
        <v>19</v>
      </c>
      <c r="F30" s="8">
        <f t="shared" si="1"/>
        <v>5.2168106609177716E-3</v>
      </c>
    </row>
    <row r="31" spans="1:6" x14ac:dyDescent="0.3">
      <c r="E31" s="2">
        <v>20</v>
      </c>
      <c r="F31" s="8">
        <f t="shared" si="1"/>
        <v>4.347342217431477E-3</v>
      </c>
    </row>
    <row r="32" spans="1:6" x14ac:dyDescent="0.3">
      <c r="E32" s="2">
        <v>21</v>
      </c>
      <c r="F32" s="8">
        <f t="shared" si="1"/>
        <v>3.622785181192897E-3</v>
      </c>
    </row>
    <row r="33" spans="5:6" x14ac:dyDescent="0.3">
      <c r="E33" s="2">
        <v>22</v>
      </c>
      <c r="F33" s="8">
        <f t="shared" si="1"/>
        <v>3.0189876509940814E-3</v>
      </c>
    </row>
    <row r="34" spans="5:6" x14ac:dyDescent="0.3">
      <c r="E34" s="2">
        <v>23</v>
      </c>
      <c r="F34" s="8">
        <f t="shared" si="1"/>
        <v>2.5158230424950682E-3</v>
      </c>
    </row>
    <row r="35" spans="5:6" x14ac:dyDescent="0.3">
      <c r="E35" s="2">
        <v>24</v>
      </c>
      <c r="F35" s="8">
        <f t="shared" si="1"/>
        <v>2.0965192020792238E-3</v>
      </c>
    </row>
    <row r="36" spans="5:6" x14ac:dyDescent="0.3">
      <c r="E36" s="2">
        <v>25</v>
      </c>
      <c r="F36" s="8">
        <f t="shared" si="1"/>
        <v>1.7470993350660199E-3</v>
      </c>
    </row>
  </sheetData>
  <phoneticPr fontId="0" type="noConversion"/>
  <printOptions headings="1" gridLines="1" gridLinesSet="0"/>
  <pageMargins left="0.75" right="0.75" top="1" bottom="1" header="0.5" footer="0.5"/>
  <pageSetup scale="71" orientation="portrait" horizontalDpi="4294967292" verticalDpi="300" r:id="rId1"/>
  <headerFooter alignWithMargins="0">
    <oddFooter>&amp;CProblem 11.10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Model</vt:lpstr>
      <vt:lpstr>unit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1996-07-09T20:20:26Z</cp:lastPrinted>
  <dcterms:created xsi:type="dcterms:W3CDTF">2000-02-18T18:26:48Z</dcterms:created>
  <dcterms:modified xsi:type="dcterms:W3CDTF">2014-03-13T13:18:09Z</dcterms:modified>
</cp:coreProperties>
</file>